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1. UPMH Contabilidad\2020\4to trimestre\2. LDF\"/>
    </mc:Choice>
  </mc:AlternateContent>
  <bookViews>
    <workbookView xWindow="0" yWindow="0" windowWidth="7470" windowHeight="2760"/>
  </bookViews>
  <sheets>
    <sheet name="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12" i="1"/>
  <c r="E20" i="1" l="1"/>
  <c r="F20" i="1" s="1"/>
  <c r="G20" i="1" s="1"/>
  <c r="H20" i="1" s="1"/>
  <c r="I20" i="1" s="1"/>
  <c r="E22" i="1"/>
  <c r="F22" i="1" s="1"/>
  <c r="G22" i="1" s="1"/>
  <c r="H22" i="1" s="1"/>
  <c r="I22" i="1" s="1"/>
  <c r="E21" i="1"/>
  <c r="F21" i="1" s="1"/>
  <c r="G21" i="1" s="1"/>
  <c r="H21" i="1" s="1"/>
  <c r="I21" i="1" s="1"/>
  <c r="E19" i="1"/>
  <c r="F19" i="1" s="1"/>
  <c r="G19" i="1" s="1"/>
  <c r="H19" i="1" s="1"/>
  <c r="I19" i="1" s="1"/>
  <c r="E18" i="1" l="1"/>
  <c r="F18" i="1"/>
  <c r="G18" i="1"/>
  <c r="H18" i="1"/>
  <c r="I18" i="1"/>
  <c r="D18" i="1"/>
  <c r="E8" i="1" l="1"/>
  <c r="F8" i="1" l="1"/>
  <c r="G8" i="1" l="1"/>
  <c r="H8" i="1" l="1"/>
  <c r="I8" i="1" l="1"/>
  <c r="E9" i="1"/>
  <c r="F9" i="1" l="1"/>
  <c r="G9" i="1" l="1"/>
  <c r="H9" i="1" l="1"/>
  <c r="I9" i="1" l="1"/>
  <c r="E10" i="1"/>
  <c r="F10" i="1" l="1"/>
  <c r="G10" i="1" s="1"/>
  <c r="H10" i="1" l="1"/>
  <c r="I10" i="1" l="1"/>
  <c r="E11" i="1"/>
  <c r="F11" i="1" l="1"/>
  <c r="G11" i="1" l="1"/>
  <c r="H11" i="1" l="1"/>
  <c r="I11" i="1" l="1"/>
  <c r="D7" i="1"/>
  <c r="E12" i="1"/>
  <c r="E7" i="1" s="1"/>
  <c r="E29" i="1" s="1"/>
  <c r="D29" i="1" l="1"/>
  <c r="F12" i="1"/>
  <c r="F7" i="1" s="1"/>
  <c r="F29" i="1" s="1"/>
  <c r="G12" i="1" l="1"/>
  <c r="H12" i="1" s="1"/>
  <c r="G7" i="1" l="1"/>
  <c r="G29" i="1" s="1"/>
  <c r="I12" i="1"/>
  <c r="I7" i="1" s="1"/>
  <c r="I29" i="1" s="1"/>
  <c r="H7" i="1"/>
  <c r="H29" i="1" s="1"/>
</calcChain>
</file>

<file path=xl/sharedStrings.xml><?xml version="1.0" encoding="utf-8"?>
<sst xmlns="http://schemas.openxmlformats.org/spreadsheetml/2006/main" count="50" uniqueCount="32">
  <si>
    <t>(PESOS)</t>
  </si>
  <si>
    <t>Universidad Politécnica Metropolitana de Hidalgo</t>
  </si>
  <si>
    <t>Concepto (b)</t>
  </si>
  <si>
    <t>(CIFRAS NOMINALES)</t>
  </si>
  <si>
    <t>Año en Cuestión (de proyecto de presupuesto) ( c)</t>
  </si>
  <si>
    <t>2022 (d)</t>
  </si>
  <si>
    <t>Proyecciones de Egresos</t>
  </si>
  <si>
    <t>1.- Gasto no Etiquetado (1=A+B+C+D+E+F+G+H+I)</t>
  </si>
  <si>
    <t xml:space="preserve">A. </t>
  </si>
  <si>
    <t xml:space="preserve">B. </t>
  </si>
  <si>
    <t xml:space="preserve">C. </t>
  </si>
  <si>
    <t xml:space="preserve">D. </t>
  </si>
  <si>
    <t xml:space="preserve">E. </t>
  </si>
  <si>
    <t xml:space="preserve">F. </t>
  </si>
  <si>
    <t>G.</t>
  </si>
  <si>
    <t xml:space="preserve">H. </t>
  </si>
  <si>
    <t xml:space="preserve">I. 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</si>
  <si>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</si>
  <si>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</si>
  <si>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</si>
  <si>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</si>
  <si>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</si>
  <si>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</si>
  <si>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</si>
  <si>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</si>
  <si>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</si>
  <si>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2.- Gasto Etiquetado (2=A+B+C+D+E+F+G+H+I)</t>
  </si>
  <si>
    <t>3.- Total de Egresos Proyectados (3=1+2)</t>
  </si>
  <si>
    <t>2023 (d)</t>
  </si>
  <si>
    <t>2024 (d)</t>
  </si>
  <si>
    <t>2025 (d)</t>
  </si>
  <si>
    <t>2026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</si>
</sst>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-&quot;$&quot;* #,##0.00_-;\-&quot;$&quot;* #,##0.00_-;_-&quot;$&quot;* &quot;-&quot;??_-;_-@_-"/>
    <numFmt numFmtId="167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/>
    <xf numFmtId="0" fontId="5" fillId="0" borderId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16" applyNumberFormat="0" applyAlignment="0" applyProtection="0"/>
    <xf numFmtId="0" fontId="18" fillId="7" borderId="17" applyNumberFormat="0" applyAlignment="0" applyProtection="0"/>
    <xf numFmtId="0" fontId="19" fillId="7" borderId="16" applyNumberFormat="0" applyAlignment="0" applyProtection="0"/>
    <xf numFmtId="0" fontId="20" fillId="0" borderId="18" applyNumberFormat="0" applyFill="0" applyAlignment="0" applyProtection="0"/>
    <xf numFmtId="0" fontId="21" fillId="8" borderId="19" applyNumberFormat="0" applyAlignment="0" applyProtection="0"/>
    <xf numFmtId="0" fontId="22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3" fillId="0" borderId="0" applyNumberFormat="0" applyFill="0" applyBorder="0" applyAlignment="0" applyProtection="0"/>
    <xf numFmtId="0" fontId="7" fillId="0" borderId="21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44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/>
    <xf numFmtId="0" fontId="4" fillId="2" borderId="7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" fontId="3" fillId="0" borderId="5" xfId="0" applyNumberFormat="1" applyFont="1" applyBorder="1" applyAlignment="1">
      <alignment horizontal="right" vertical="center"/>
    </xf>
    <xf numFmtId="43" fontId="3" fillId="0" borderId="5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right" vertical="center"/>
    </xf>
    <xf numFmtId="44" fontId="2" fillId="0" borderId="5" xfId="5" applyFont="1" applyBorder="1" applyAlignment="1">
      <alignment horizontal="right" vertical="center"/>
    </xf>
    <xf numFmtId="4" fontId="3" fillId="0" borderId="8" xfId="0" applyNumberFormat="1" applyFont="1" applyBorder="1" applyAlignment="1">
      <alignment vertical="center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4" fontId="0" fillId="0" borderId="0" xfId="0" applyNumberFormat="1"/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4" fontId="0" fillId="0" borderId="0" xfId="0" applyNumberFormat="1"/>
    <xf numFmtId="4" fontId="3" fillId="0" borderId="5" xfId="0" applyNumberFormat="1" applyFont="1" applyBorder="1" applyAlignment="1" applyProtection="1">
      <alignment horizontal="right" vertical="center"/>
      <protection locked="0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4" fontId="0" fillId="0" borderId="0" xfId="0" applyNumberFormat="1"/>
  </cellXfs>
  <cellStyles count="94">
    <cellStyle name="20% - Énfasis1" xfId="28" builtinId="30" customBuiltin="1"/>
    <cellStyle name="20% - Énfasis2" xfId="32" builtinId="34" customBuiltin="1"/>
    <cellStyle name="20% - Énfasis3" xfId="36" builtinId="38" customBuiltin="1"/>
    <cellStyle name="20% - Énfasis4" xfId="40" builtinId="42" customBuiltin="1"/>
    <cellStyle name="20% - Énfasis5" xfId="44" builtinId="46" customBuiltin="1"/>
    <cellStyle name="20% - Énfasis6" xfId="48" builtinId="50" customBuiltin="1"/>
    <cellStyle name="40% - Énfasis1" xfId="29" builtinId="31" customBuiltin="1"/>
    <cellStyle name="40% - Énfasis2" xfId="33" builtinId="35" customBuiltin="1"/>
    <cellStyle name="40% - Énfasis3" xfId="37" builtinId="39" customBuiltin="1"/>
    <cellStyle name="40% - Énfasis4" xfId="41" builtinId="43" customBuiltin="1"/>
    <cellStyle name="40% - Énfasis5" xfId="45" builtinId="47" customBuiltin="1"/>
    <cellStyle name="40% - Énfasis6" xfId="49" builtinId="51" customBuiltin="1"/>
    <cellStyle name="60% - Énfasis1" xfId="30" builtinId="32" customBuiltin="1"/>
    <cellStyle name="60% - Énfasis2" xfId="34" builtinId="36" customBuiltin="1"/>
    <cellStyle name="60% - Énfasis3" xfId="38" builtinId="40" customBuiltin="1"/>
    <cellStyle name="60% - Énfasis4" xfId="42" builtinId="44" customBuiltin="1"/>
    <cellStyle name="60% - Énfasis5" xfId="46" builtinId="48" customBuiltin="1"/>
    <cellStyle name="60% - Énfasis6" xfId="50" builtinId="52" customBuiltin="1"/>
    <cellStyle name="Buena" xfId="15" builtinId="26" customBuiltin="1"/>
    <cellStyle name="Cálculo" xfId="20" builtinId="22" customBuiltin="1"/>
    <cellStyle name="Celda de comprobación" xfId="22" builtinId="23" customBuiltin="1"/>
    <cellStyle name="Celda vinculada" xfId="21" builtinId="24" customBuiltin="1"/>
    <cellStyle name="Encabezado 1" xfId="11" builtinId="16" customBuiltin="1"/>
    <cellStyle name="Encabezado 4" xfId="14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8" builtinId="20" customBuiltin="1"/>
    <cellStyle name="Incorrecto" xfId="16" builtinId="27" customBuiltin="1"/>
    <cellStyle name="Millares 2" xfId="2"/>
    <cellStyle name="Millares 2 2" xfId="7"/>
    <cellStyle name="Millares 2 2 2" xfId="88"/>
    <cellStyle name="Millares 2 3" xfId="79"/>
    <cellStyle name="Millares 2 3 2" xfId="93"/>
    <cellStyle name="Millares 2 4" xfId="55"/>
    <cellStyle name="Millares 2 5" xfId="83"/>
    <cellStyle name="Millares 3" xfId="6"/>
    <cellStyle name="Millares 3 2" xfId="82"/>
    <cellStyle name="Millares 3 3" xfId="64"/>
    <cellStyle name="Millares 3 4" xfId="87"/>
    <cellStyle name="Millares 4" xfId="67"/>
    <cellStyle name="Millares 4 2" xfId="90"/>
    <cellStyle name="Millares 5" xfId="68"/>
    <cellStyle name="Millares 5 2" xfId="92"/>
    <cellStyle name="Millares 6" xfId="69"/>
    <cellStyle name="Millares 7" xfId="53"/>
    <cellStyle name="Millares 8" xfId="51"/>
    <cellStyle name="Moneda 10 2" xfId="72"/>
    <cellStyle name="Moneda 11" xfId="62"/>
    <cellStyle name="Moneda 15" xfId="71"/>
    <cellStyle name="Moneda 17 2" xfId="73"/>
    <cellStyle name="Moneda 2" xfId="3"/>
    <cellStyle name="Moneda 2 2" xfId="5"/>
    <cellStyle name="Moneda 2 2 2" xfId="59"/>
    <cellStyle name="Moneda 2 2 3" xfId="86"/>
    <cellStyle name="Moneda 2 3" xfId="57"/>
    <cellStyle name="Moneda 2 4" xfId="84"/>
    <cellStyle name="Moneda 24 2" xfId="75"/>
    <cellStyle name="Moneda 3" xfId="4"/>
    <cellStyle name="Moneda 3 2" xfId="56"/>
    <cellStyle name="Moneda 3 3" xfId="85"/>
    <cellStyle name="Moneda 4" xfId="65"/>
    <cellStyle name="Moneda 4 2" xfId="91"/>
    <cellStyle name="Moneda 40 2" xfId="76"/>
    <cellStyle name="Moneda 5" xfId="66"/>
    <cellStyle name="Moneda 6" xfId="52"/>
    <cellStyle name="Moneda 7" xfId="89"/>
    <cellStyle name="Neutral" xfId="17" builtinId="28" customBuiltin="1"/>
    <cellStyle name="Normal" xfId="0" builtinId="0"/>
    <cellStyle name="Normal 2" xfId="1"/>
    <cellStyle name="Normal 2 2" xfId="8"/>
    <cellStyle name="Normal 2 2 2" xfId="61"/>
    <cellStyle name="Normal 3" xfId="58"/>
    <cellStyle name="Normal 3 2" xfId="81"/>
    <cellStyle name="Normal 4" xfId="60"/>
    <cellStyle name="Normal 41" xfId="77"/>
    <cellStyle name="Normal 43" xfId="78"/>
    <cellStyle name="Normal 5" xfId="63"/>
    <cellStyle name="Normal 6" xfId="54"/>
    <cellStyle name="Normal 7" xfId="70"/>
    <cellStyle name="Normal 7 2" xfId="74"/>
    <cellStyle name="Normal 9" xfId="9"/>
    <cellStyle name="Notas" xfId="24" builtinId="10" customBuiltin="1"/>
    <cellStyle name="Porcentaje 2" xfId="80"/>
    <cellStyle name="Salida" xfId="19" builtinId="21" customBuiltin="1"/>
    <cellStyle name="Texto de advertencia" xfId="23" builtinId="11" customBuiltin="1"/>
    <cellStyle name="Texto explicativo" xfId="25" builtinId="53" customBuiltin="1"/>
    <cellStyle name="Título" xfId="10" builtinId="15" customBuiltin="1"/>
    <cellStyle name="Título 2" xfId="12" builtinId="17" customBuiltin="1"/>
    <cellStyle name="Título 3" xfId="13" builtinId="18" customBuiltin="1"/>
    <cellStyle name="Total" xfId="2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K20" sqref="K19:K20"/>
    </sheetView>
  </sheetViews>
  <sheetFormatPr baseColWidth="10" defaultRowHeight="15" x14ac:dyDescent="0.25"/>
  <cols>
    <col min="1" max="1" width="4.28515625" style="1" customWidth="1"/>
    <col min="2" max="2" width="4.28515625" style="4" customWidth="1"/>
    <col min="3" max="3" width="82.85546875" customWidth="1"/>
    <col min="4" max="4" width="21.28515625" customWidth="1"/>
    <col min="5" max="7" width="21.28515625" style="3" customWidth="1"/>
    <col min="8" max="9" width="21.28515625" customWidth="1"/>
  </cols>
  <sheetData>
    <row r="1" spans="1:11" x14ac:dyDescent="0.25">
      <c r="A1" s="28" t="s">
        <v>1</v>
      </c>
      <c r="B1" s="29"/>
      <c r="C1" s="29"/>
      <c r="D1" s="29"/>
      <c r="E1" s="29"/>
      <c r="F1" s="29"/>
      <c r="G1" s="29"/>
      <c r="H1" s="29"/>
      <c r="I1" s="30"/>
    </row>
    <row r="2" spans="1:11" x14ac:dyDescent="0.25">
      <c r="A2" s="31" t="s">
        <v>6</v>
      </c>
      <c r="B2" s="32"/>
      <c r="C2" s="32"/>
      <c r="D2" s="32"/>
      <c r="E2" s="32"/>
      <c r="F2" s="32"/>
      <c r="G2" s="32"/>
      <c r="H2" s="32"/>
      <c r="I2" s="33"/>
    </row>
    <row r="3" spans="1:11" x14ac:dyDescent="0.25">
      <c r="A3" s="31" t="s">
        <v>0</v>
      </c>
      <c r="B3" s="32"/>
      <c r="C3" s="32"/>
      <c r="D3" s="32"/>
      <c r="E3" s="32"/>
      <c r="F3" s="32"/>
      <c r="G3" s="32"/>
      <c r="H3" s="32"/>
      <c r="I3" s="33"/>
    </row>
    <row r="4" spans="1:11" ht="15.75" thickBot="1" x14ac:dyDescent="0.3">
      <c r="A4" s="34" t="s">
        <v>3</v>
      </c>
      <c r="B4" s="35"/>
      <c r="C4" s="35"/>
      <c r="D4" s="35"/>
      <c r="E4" s="35"/>
      <c r="F4" s="35"/>
      <c r="G4" s="35"/>
      <c r="H4" s="35"/>
      <c r="I4" s="36"/>
    </row>
    <row r="5" spans="1:11" s="4" customFormat="1" x14ac:dyDescent="0.25">
      <c r="A5" s="39" t="s">
        <v>2</v>
      </c>
      <c r="B5" s="40"/>
      <c r="C5" s="41"/>
      <c r="D5" s="18">
        <v>2021</v>
      </c>
      <c r="E5" s="46" t="s">
        <v>5</v>
      </c>
      <c r="F5" s="46" t="s">
        <v>28</v>
      </c>
      <c r="G5" s="46" t="s">
        <v>29</v>
      </c>
      <c r="H5" s="46" t="s">
        <v>30</v>
      </c>
      <c r="I5" s="37" t="s">
        <v>31</v>
      </c>
    </row>
    <row r="6" spans="1:11" ht="41.25" customHeight="1" thickBot="1" x14ac:dyDescent="0.3">
      <c r="A6" s="42"/>
      <c r="B6" s="43"/>
      <c r="C6" s="44"/>
      <c r="D6" s="2" t="s">
        <v>4</v>
      </c>
      <c r="E6" s="47"/>
      <c r="F6" s="47"/>
      <c r="G6" s="47"/>
      <c r="H6" s="47"/>
      <c r="I6" s="38"/>
    </row>
    <row r="7" spans="1:11" x14ac:dyDescent="0.25">
      <c r="A7" s="23" t="s">
        <v>7</v>
      </c>
      <c r="B7" s="24"/>
      <c r="C7" s="45"/>
      <c r="D7" s="19">
        <f t="shared" ref="D7:I7" si="0">+SUM(D8:D16)</f>
        <v>50422619.999999993</v>
      </c>
      <c r="E7" s="19">
        <f t="shared" si="0"/>
        <v>51935298.599999994</v>
      </c>
      <c r="F7" s="19">
        <f t="shared" si="0"/>
        <v>53493357.557999998</v>
      </c>
      <c r="G7" s="19">
        <f t="shared" si="0"/>
        <v>55098158.284740001</v>
      </c>
      <c r="H7" s="19">
        <f t="shared" si="0"/>
        <v>56751103.033282205</v>
      </c>
      <c r="I7" s="19">
        <f t="shared" si="0"/>
        <v>58453636.124280676</v>
      </c>
    </row>
    <row r="8" spans="1:11" x14ac:dyDescent="0.25">
      <c r="A8" s="8"/>
      <c r="B8" s="20" t="s">
        <v>8</v>
      </c>
      <c r="C8" s="21" t="s">
        <v>17</v>
      </c>
      <c r="D8" s="48">
        <v>26270563.82</v>
      </c>
      <c r="E8" s="16">
        <f t="shared" ref="E8:I12" si="1">+D8*1.03</f>
        <v>27058680.7346</v>
      </c>
      <c r="F8" s="16">
        <f t="shared" si="1"/>
        <v>27870441.156638</v>
      </c>
      <c r="G8" s="16">
        <f t="shared" si="1"/>
        <v>28706554.391337141</v>
      </c>
      <c r="H8" s="16">
        <f t="shared" si="1"/>
        <v>29567751.023077257</v>
      </c>
      <c r="I8" s="16">
        <f t="shared" si="1"/>
        <v>30454783.553769577</v>
      </c>
    </row>
    <row r="9" spans="1:11" x14ac:dyDescent="0.25">
      <c r="A9" s="8"/>
      <c r="B9" s="20" t="s">
        <v>9</v>
      </c>
      <c r="C9" s="21" t="s">
        <v>18</v>
      </c>
      <c r="D9" s="48">
        <v>6225993.4999999991</v>
      </c>
      <c r="E9" s="16">
        <f t="shared" si="1"/>
        <v>6412773.3049999988</v>
      </c>
      <c r="F9" s="16">
        <f t="shared" si="1"/>
        <v>6605156.5041499985</v>
      </c>
      <c r="G9" s="16">
        <f t="shared" si="1"/>
        <v>6803311.199274499</v>
      </c>
      <c r="H9" s="16">
        <f t="shared" si="1"/>
        <v>7007410.5352527341</v>
      </c>
      <c r="I9" s="16">
        <f t="shared" si="1"/>
        <v>7217632.8513103165</v>
      </c>
      <c r="K9" s="50"/>
    </row>
    <row r="10" spans="1:11" x14ac:dyDescent="0.25">
      <c r="A10" s="8"/>
      <c r="B10" s="20" t="s">
        <v>10</v>
      </c>
      <c r="C10" s="21" t="s">
        <v>19</v>
      </c>
      <c r="D10" s="48">
        <v>10876722.48</v>
      </c>
      <c r="E10" s="16">
        <f t="shared" si="1"/>
        <v>11203024.1544</v>
      </c>
      <c r="F10" s="16">
        <f t="shared" si="1"/>
        <v>11539114.879032001</v>
      </c>
      <c r="G10" s="16">
        <f t="shared" si="1"/>
        <v>11885288.325402962</v>
      </c>
      <c r="H10" s="16">
        <f t="shared" si="1"/>
        <v>12241846.97516505</v>
      </c>
      <c r="I10" s="16">
        <f t="shared" si="1"/>
        <v>12609102.384420002</v>
      </c>
      <c r="K10" s="50"/>
    </row>
    <row r="11" spans="1:11" x14ac:dyDescent="0.25">
      <c r="A11" s="8"/>
      <c r="B11" s="20" t="s">
        <v>11</v>
      </c>
      <c r="C11" s="21" t="s">
        <v>20</v>
      </c>
      <c r="D11" s="49">
        <v>734954.87</v>
      </c>
      <c r="E11" s="16">
        <f t="shared" si="1"/>
        <v>757003.51610000001</v>
      </c>
      <c r="F11" s="16">
        <f t="shared" si="1"/>
        <v>779713.62158300006</v>
      </c>
      <c r="G11" s="16">
        <f t="shared" si="1"/>
        <v>803105.03023049003</v>
      </c>
      <c r="H11" s="16">
        <f t="shared" si="1"/>
        <v>827198.18113740475</v>
      </c>
      <c r="I11" s="16">
        <f t="shared" si="1"/>
        <v>852014.12657152687</v>
      </c>
    </row>
    <row r="12" spans="1:11" x14ac:dyDescent="0.25">
      <c r="A12" s="8"/>
      <c r="B12" s="20" t="s">
        <v>12</v>
      </c>
      <c r="C12" s="21" t="s">
        <v>21</v>
      </c>
      <c r="D12" s="6">
        <f>7160254.7-845869.37</f>
        <v>6314385.3300000001</v>
      </c>
      <c r="E12" s="16">
        <f t="shared" si="1"/>
        <v>6503816.8898999998</v>
      </c>
      <c r="F12" s="16">
        <f t="shared" si="1"/>
        <v>6698931.3965969998</v>
      </c>
      <c r="G12" s="16">
        <f t="shared" si="1"/>
        <v>6899899.3384949099</v>
      </c>
      <c r="H12" s="16">
        <f t="shared" si="1"/>
        <v>7106896.3186497577</v>
      </c>
      <c r="I12" s="16">
        <f t="shared" si="1"/>
        <v>7320103.2082092501</v>
      </c>
    </row>
    <row r="13" spans="1:11" x14ac:dyDescent="0.25">
      <c r="A13" s="8"/>
      <c r="B13" s="20" t="s">
        <v>13</v>
      </c>
      <c r="C13" s="21" t="s">
        <v>22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</row>
    <row r="14" spans="1:11" x14ac:dyDescent="0.25">
      <c r="A14" s="8"/>
      <c r="B14" s="20" t="s">
        <v>14</v>
      </c>
      <c r="C14" s="21" t="s">
        <v>23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</row>
    <row r="15" spans="1:11" x14ac:dyDescent="0.25">
      <c r="A15" s="8"/>
      <c r="B15" s="20" t="s">
        <v>15</v>
      </c>
      <c r="C15" s="21" t="s">
        <v>24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</row>
    <row r="16" spans="1:11" x14ac:dyDescent="0.25">
      <c r="A16" s="8"/>
      <c r="B16" s="20" t="s">
        <v>16</v>
      </c>
      <c r="C16" s="21" t="s">
        <v>25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</row>
    <row r="17" spans="1:11" x14ac:dyDescent="0.25">
      <c r="A17" s="8"/>
      <c r="B17" s="11"/>
      <c r="C17" s="10"/>
      <c r="D17" s="5"/>
      <c r="E17" s="5"/>
      <c r="F17" s="6">
        <v>0</v>
      </c>
      <c r="G17" s="5"/>
      <c r="H17" s="5"/>
      <c r="I17" s="9">
        <v>0</v>
      </c>
    </row>
    <row r="18" spans="1:11" x14ac:dyDescent="0.25">
      <c r="A18" s="23" t="s">
        <v>26</v>
      </c>
      <c r="B18" s="24"/>
      <c r="C18" s="25"/>
      <c r="D18" s="19">
        <f>+SUM(D19:D27)</f>
        <v>29468111</v>
      </c>
      <c r="E18" s="19">
        <f t="shared" ref="E18:I18" si="2">+SUM(E19:E27)</f>
        <v>30352154.330000002</v>
      </c>
      <c r="F18" s="19">
        <f t="shared" si="2"/>
        <v>31262718.959900003</v>
      </c>
      <c r="G18" s="19">
        <f t="shared" si="2"/>
        <v>32200600.528697006</v>
      </c>
      <c r="H18" s="19">
        <f t="shared" si="2"/>
        <v>33166618.544557918</v>
      </c>
      <c r="I18" s="19">
        <f t="shared" si="2"/>
        <v>34161617.100894652</v>
      </c>
    </row>
    <row r="19" spans="1:11" s="4" customFormat="1" x14ac:dyDescent="0.25">
      <c r="A19" s="17"/>
      <c r="B19" s="20" t="s">
        <v>8</v>
      </c>
      <c r="C19" s="21" t="s">
        <v>17</v>
      </c>
      <c r="D19" s="51">
        <v>24810808.82</v>
      </c>
      <c r="E19" s="16">
        <f t="shared" ref="E19:I22" si="3">+D19*1.03</f>
        <v>25555133.084600002</v>
      </c>
      <c r="F19" s="16">
        <f t="shared" si="3"/>
        <v>26321787.077138003</v>
      </c>
      <c r="G19" s="16">
        <f t="shared" si="3"/>
        <v>27111440.689452145</v>
      </c>
      <c r="H19" s="16">
        <f t="shared" si="3"/>
        <v>27924783.910135709</v>
      </c>
      <c r="I19" s="16">
        <f t="shared" si="3"/>
        <v>28762527.427439779</v>
      </c>
      <c r="K19" s="55"/>
    </row>
    <row r="20" spans="1:11" s="4" customFormat="1" x14ac:dyDescent="0.25">
      <c r="A20" s="17"/>
      <c r="B20" s="20" t="s">
        <v>9</v>
      </c>
      <c r="C20" s="21" t="s">
        <v>18</v>
      </c>
      <c r="D20" s="52">
        <v>2755823.4</v>
      </c>
      <c r="E20" s="16">
        <f t="shared" si="3"/>
        <v>2838498.102</v>
      </c>
      <c r="F20" s="16">
        <f t="shared" si="3"/>
        <v>2923653.0450599999</v>
      </c>
      <c r="G20" s="16">
        <f t="shared" si="3"/>
        <v>3011362.6364118</v>
      </c>
      <c r="H20" s="16">
        <f t="shared" si="3"/>
        <v>3101703.5155041539</v>
      </c>
      <c r="I20" s="16">
        <f t="shared" si="3"/>
        <v>3194754.6209692787</v>
      </c>
      <c r="K20" s="50"/>
    </row>
    <row r="21" spans="1:11" s="4" customFormat="1" x14ac:dyDescent="0.25">
      <c r="A21" s="17"/>
      <c r="B21" s="20" t="s">
        <v>10</v>
      </c>
      <c r="C21" s="21" t="s">
        <v>19</v>
      </c>
      <c r="D21" s="53">
        <f>2171460.85-326144.92</f>
        <v>1845315.9300000002</v>
      </c>
      <c r="E21" s="16">
        <f t="shared" si="3"/>
        <v>1900675.4079000002</v>
      </c>
      <c r="F21" s="16">
        <f t="shared" si="3"/>
        <v>1957695.6701370003</v>
      </c>
      <c r="G21" s="16">
        <f t="shared" si="3"/>
        <v>2016426.5402411104</v>
      </c>
      <c r="H21" s="16">
        <f t="shared" si="3"/>
        <v>2076919.3364483437</v>
      </c>
      <c r="I21" s="16">
        <f t="shared" si="3"/>
        <v>2139226.9165417938</v>
      </c>
    </row>
    <row r="22" spans="1:11" x14ac:dyDescent="0.25">
      <c r="A22" s="8"/>
      <c r="B22" s="20" t="s">
        <v>11</v>
      </c>
      <c r="C22" s="21" t="s">
        <v>20</v>
      </c>
      <c r="D22" s="54">
        <v>56162.85</v>
      </c>
      <c r="E22" s="16">
        <f t="shared" si="3"/>
        <v>57847.735500000003</v>
      </c>
      <c r="F22" s="16">
        <f t="shared" si="3"/>
        <v>59583.167565000003</v>
      </c>
      <c r="G22" s="16">
        <f t="shared" si="3"/>
        <v>61370.662591950007</v>
      </c>
      <c r="H22" s="16">
        <f t="shared" si="3"/>
        <v>63211.782469708509</v>
      </c>
      <c r="I22" s="16">
        <f t="shared" si="3"/>
        <v>65108.135943799767</v>
      </c>
    </row>
    <row r="23" spans="1:11" x14ac:dyDescent="0.25">
      <c r="A23" s="8"/>
      <c r="B23" s="20" t="s">
        <v>12</v>
      </c>
      <c r="C23" s="21" t="s">
        <v>21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</row>
    <row r="24" spans="1:11" x14ac:dyDescent="0.25">
      <c r="A24" s="8"/>
      <c r="B24" s="20" t="s">
        <v>13</v>
      </c>
      <c r="C24" s="21" t="s">
        <v>22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</row>
    <row r="25" spans="1:11" x14ac:dyDescent="0.25">
      <c r="A25" s="8"/>
      <c r="B25" s="20" t="s">
        <v>14</v>
      </c>
      <c r="C25" s="21" t="s">
        <v>23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</row>
    <row r="26" spans="1:11" x14ac:dyDescent="0.25">
      <c r="A26" s="8"/>
      <c r="B26" s="20" t="s">
        <v>15</v>
      </c>
      <c r="C26" s="21" t="s">
        <v>24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</row>
    <row r="27" spans="1:11" x14ac:dyDescent="0.25">
      <c r="A27" s="8"/>
      <c r="B27" s="20" t="s">
        <v>16</v>
      </c>
      <c r="C27" s="21" t="s">
        <v>25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</row>
    <row r="28" spans="1:11" s="4" customFormat="1" x14ac:dyDescent="0.25">
      <c r="A28" s="8"/>
      <c r="B28" s="20"/>
      <c r="C28" s="21"/>
      <c r="D28" s="5"/>
      <c r="E28" s="5"/>
      <c r="F28" s="6"/>
      <c r="G28" s="5"/>
      <c r="H28" s="5"/>
      <c r="I28" s="7"/>
    </row>
    <row r="29" spans="1:11" x14ac:dyDescent="0.25">
      <c r="A29" s="23" t="s">
        <v>27</v>
      </c>
      <c r="B29" s="24"/>
      <c r="C29" s="25"/>
      <c r="D29" s="14">
        <f>+D18+D7</f>
        <v>79890731</v>
      </c>
      <c r="E29" s="14">
        <f t="shared" ref="E29:H29" si="4">+E18+E7</f>
        <v>82287452.929999992</v>
      </c>
      <c r="F29" s="14">
        <f t="shared" si="4"/>
        <v>84756076.517900005</v>
      </c>
      <c r="G29" s="14">
        <f t="shared" si="4"/>
        <v>87298758.813437015</v>
      </c>
      <c r="H29" s="14">
        <f t="shared" si="4"/>
        <v>89917721.57784012</v>
      </c>
      <c r="I29" s="14">
        <f>+I18+I7</f>
        <v>92615253.225175321</v>
      </c>
    </row>
    <row r="30" spans="1:11" ht="15.75" thickBot="1" x14ac:dyDescent="0.3">
      <c r="A30" s="12"/>
      <c r="B30" s="26"/>
      <c r="C30" s="27"/>
      <c r="D30" s="13"/>
      <c r="E30" s="13"/>
      <c r="F30" s="13"/>
      <c r="G30" s="13"/>
      <c r="H30" s="13"/>
      <c r="I30" s="15"/>
    </row>
    <row r="32" spans="1:11" x14ac:dyDescent="0.25">
      <c r="D32" s="22"/>
    </row>
  </sheetData>
  <mergeCells count="14">
    <mergeCell ref="A18:C18"/>
    <mergeCell ref="B30:C30"/>
    <mergeCell ref="A29:C29"/>
    <mergeCell ref="A1:I1"/>
    <mergeCell ref="A2:I2"/>
    <mergeCell ref="A3:I3"/>
    <mergeCell ref="A4:I4"/>
    <mergeCell ref="I5:I6"/>
    <mergeCell ref="A5:C6"/>
    <mergeCell ref="E5:E6"/>
    <mergeCell ref="F5:F6"/>
    <mergeCell ref="G5:G6"/>
    <mergeCell ref="H5:H6"/>
    <mergeCell ref="A7:C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AUDITORIA INTERNA</cp:lastModifiedBy>
  <dcterms:created xsi:type="dcterms:W3CDTF">2017-09-22T17:58:15Z</dcterms:created>
  <dcterms:modified xsi:type="dcterms:W3CDTF">2021-01-22T19:33:26Z</dcterms:modified>
</cp:coreProperties>
</file>